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kha\Sxvadasxva\GCIM\Calculators\"/>
    </mc:Choice>
  </mc:AlternateContent>
  <xr:revisionPtr revIDLastSave="0" documentId="13_ncr:1_{F80381D9-F5FD-47AE-B698-76EFDC629C59}" xr6:coauthVersionLast="45" xr6:coauthVersionMax="45" xr10:uidLastSave="{00000000-0000-0000-0000-000000000000}"/>
  <bookViews>
    <workbookView xWindow="-110" yWindow="-110" windowWidth="19420" windowHeight="11020" xr2:uid="{5D12D640-1D8A-4BEA-B668-41AFEFE5AC61}"/>
  </bookViews>
  <sheets>
    <sheet name="ROX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  <c r="K25" i="1"/>
  <c r="K23" i="1"/>
  <c r="K21" i="1"/>
  <c r="K19" i="1"/>
  <c r="K14" i="1"/>
  <c r="K29" i="1" l="1"/>
  <c r="C29" i="1" s="1"/>
  <c r="E31" i="1" s="1"/>
</calcChain>
</file>

<file path=xl/sharedStrings.xml><?xml version="1.0" encoding="utf-8"?>
<sst xmlns="http://schemas.openxmlformats.org/spreadsheetml/2006/main" count="19" uniqueCount="19">
  <si>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</si>
  <si>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</si>
  <si>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</si>
  <si>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</si>
  <si>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Dr. Xinxin Zhang. MuLBSTA Score for Viral Pneumonia Mortality.                                                         https://www.mdcalc.com/mulbsta-score-viral-pneumonia-mortality#evidence</t>
  </si>
  <si>
    <t>90-დღიანი სიკვდილობის პრედიქცია პაციენტებში ვირუსული პნევმონიით</t>
  </si>
  <si>
    <t>მულტილობული ინფილტრაცია ..........................................................................</t>
  </si>
  <si>
    <t>აბსოლუტური ლიმფოციტები ≤0.8 x 109/L ...........................................................</t>
  </si>
  <si>
    <t>ბაქტერიული კოინფექცია .....................................................................................</t>
  </si>
  <si>
    <t>მწეველობის ანამნეზი ...........................................................................................</t>
  </si>
  <si>
    <t>ჰიპერტენზიის ანამნეზი ........................................................................................</t>
  </si>
  <si>
    <t>კი</t>
  </si>
  <si>
    <t>არა</t>
  </si>
  <si>
    <t>არამწეველი</t>
  </si>
  <si>
    <t>ყოფილი მწეველი</t>
  </si>
  <si>
    <t>აქტიური მწეველი</t>
  </si>
  <si>
    <t>MuLBSTA ქულა</t>
  </si>
  <si>
    <t>90-დღიანი ლეტალობის ალბათობა</t>
  </si>
  <si>
    <t>MuLBSTA ქულა: ვირუსული პნევმონიით განპირობებული ლეტალობა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</si>
</sst>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top" wrapText="1"/>
    </xf>
    <xf numFmtId="0" fontId="6" fillId="2" borderId="0" xfId="0" applyFont="1" applyFill="1"/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/>
    <xf numFmtId="1" fontId="6" fillId="2" borderId="0" xfId="0" applyNumberFormat="1" applyFont="1" applyFill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I$19" fmlaRange="$K$1:$K$3" noThreeD="1" sel="1" val="0"/>
</file>

<file path=xl/ctrlProps/ctrlProp2.xml><?xml version="1.0" encoding="utf-8"?>
<formControlPr xmlns="http://schemas.microsoft.com/office/spreadsheetml/2009/9/main" objectType="Drop" dropStyle="combo" dx="31" fmlaLink="$I$21" fmlaRange="$K$1:$K$3" noThreeD="1" sel="1" val="0"/>
</file>

<file path=xl/ctrlProps/ctrlProp3.xml><?xml version="1.0" encoding="utf-8"?>
<formControlPr xmlns="http://schemas.microsoft.com/office/spreadsheetml/2009/9/main" objectType="Drop" dropStyle="combo" dx="31" fmlaLink="$I$23" fmlaRange="$K$1:$K$3" noThreeD="1" sel="1" val="0"/>
</file>

<file path=xl/ctrlProps/ctrlProp4.xml><?xml version="1.0" encoding="utf-8"?>
<formControlPr xmlns="http://schemas.microsoft.com/office/spreadsheetml/2009/9/main" objectType="Drop" dropStyle="combo" dx="31" fmlaLink="$I$25" fmlaRange="$L$1:$L$4" noThreeD="1" sel="1" val="0"/>
</file>

<file path=xl/ctrlProps/ctrlProp5.xml><?xml version="1.0" encoding="utf-8"?>
<formControlPr xmlns="http://schemas.microsoft.com/office/spreadsheetml/2009/9/main" objectType="Drop" dropStyle="combo" dx="31" fmlaLink="$I$27" fmlaRange="$K$1:$K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17</xdr:row>
          <xdr:rowOff>165100</xdr:rowOff>
        </xdr:from>
        <xdr:to>
          <xdr:col>9</xdr:col>
          <xdr:colOff>539750</xdr:colOff>
          <xdr:row>19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19</xdr:row>
          <xdr:rowOff>165100</xdr:rowOff>
        </xdr:from>
        <xdr:to>
          <xdr:col>9</xdr:col>
          <xdr:colOff>539750</xdr:colOff>
          <xdr:row>21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21</xdr:row>
          <xdr:rowOff>171450</xdr:rowOff>
        </xdr:from>
        <xdr:to>
          <xdr:col>9</xdr:col>
          <xdr:colOff>533400</xdr:colOff>
          <xdr:row>23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23</xdr:row>
          <xdr:rowOff>165100</xdr:rowOff>
        </xdr:from>
        <xdr:to>
          <xdr:col>9</xdr:col>
          <xdr:colOff>539750</xdr:colOff>
          <xdr:row>25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165100</xdr:rowOff>
        </xdr:from>
        <xdr:to>
          <xdr:col>9</xdr:col>
          <xdr:colOff>546100</xdr:colOff>
          <xdr:row>27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EEC-45D2-46C9-BC64-15E63133226B}">
  <dimension ref="A1:AC31"/>
  <sheetViews>
    <sheetView tabSelected="1" topLeftCell="A7" workbookViewId="0">
      <selection activeCell="A5" sqref="A5:J8"/>
    </sheetView>
  </sheetViews>
  <sheetFormatPr defaultRowHeight="14.5" x14ac:dyDescent="0.35"/>
  <cols>
    <col min="1" max="10" width="8.7265625" style="1"/>
    <col min="11" max="11" width="8.7265625" style="21"/>
    <col min="12" max="13" width="8.7265625" style="20"/>
    <col min="14" max="19" width="8.7265625" style="1"/>
    <col min="20" max="29" width="8.7265625" style="7"/>
    <col min="30" max="16384" width="8.7265625" style="1"/>
  </cols>
  <sheetData>
    <row r="1" spans="1:19" x14ac:dyDescent="0.35">
      <c r="A1" s="2"/>
      <c r="B1" s="2"/>
      <c r="C1" s="2"/>
      <c r="D1" s="2"/>
      <c r="E1" s="2"/>
      <c r="F1" s="2"/>
      <c r="G1" s="2"/>
      <c r="H1" s="2"/>
      <c r="I1" s="2"/>
      <c r="J1" s="3"/>
      <c r="K1" s="19"/>
      <c r="N1" s="7"/>
      <c r="O1" s="7"/>
      <c r="P1" s="7"/>
      <c r="Q1" s="7"/>
      <c r="R1" s="7"/>
      <c r="S1" s="7"/>
    </row>
    <row r="2" spans="1:19" ht="14.5" customHeight="1" x14ac:dyDescent="0.35">
      <c r="A2" s="2"/>
      <c r="B2" s="24" t="s">
        <v>0</v>
      </c>
      <c r="C2" s="24"/>
      <c r="D2" s="24"/>
      <c r="E2" s="24"/>
      <c r="F2" s="24"/>
      <c r="G2" s="24"/>
      <c r="H2" s="24"/>
      <c r="I2" s="24"/>
      <c r="J2" s="25"/>
      <c r="K2" s="21" t="s">
        <v>11</v>
      </c>
      <c r="L2" s="20" t="s">
        <v>13</v>
      </c>
      <c r="N2" s="7"/>
      <c r="O2" s="7"/>
      <c r="P2" s="7"/>
      <c r="Q2" s="12"/>
      <c r="R2" s="13"/>
      <c r="S2" s="7"/>
    </row>
    <row r="3" spans="1:19" ht="14.5" customHeight="1" x14ac:dyDescent="0.35">
      <c r="A3" s="2"/>
      <c r="B3" s="24"/>
      <c r="C3" s="24"/>
      <c r="D3" s="24"/>
      <c r="E3" s="24"/>
      <c r="F3" s="24"/>
      <c r="G3" s="24"/>
      <c r="H3" s="24"/>
      <c r="I3" s="24"/>
      <c r="J3" s="25"/>
      <c r="K3" s="21" t="s">
        <v>12</v>
      </c>
      <c r="L3" s="20" t="s">
        <v>14</v>
      </c>
      <c r="N3" s="7"/>
      <c r="O3" s="7"/>
      <c r="P3" s="7"/>
      <c r="Q3" s="12"/>
      <c r="R3" s="7"/>
      <c r="S3" s="7"/>
    </row>
    <row r="4" spans="1:19" ht="15" customHeight="1" x14ac:dyDescent="0.35">
      <c r="A4" s="2"/>
      <c r="B4" s="2"/>
      <c r="C4" s="4"/>
      <c r="D4" s="4"/>
      <c r="E4" s="4"/>
      <c r="F4" s="4"/>
      <c r="G4" s="4"/>
      <c r="H4" s="4"/>
      <c r="I4" s="4"/>
      <c r="J4" s="5"/>
      <c r="L4" s="20" t="s">
        <v>15</v>
      </c>
      <c r="N4" s="7"/>
      <c r="O4" s="7"/>
      <c r="P4" s="7"/>
      <c r="Q4" s="7"/>
      <c r="R4" s="7"/>
      <c r="S4" s="7"/>
    </row>
    <row r="5" spans="1:19" x14ac:dyDescent="0.35">
      <c r="A5" s="22" t="s">
        <v>18</v>
      </c>
      <c r="B5" s="22"/>
      <c r="C5" s="22"/>
      <c r="D5" s="22"/>
      <c r="E5" s="22"/>
      <c r="F5" s="22"/>
      <c r="G5" s="22"/>
      <c r="H5" s="22"/>
      <c r="I5" s="22"/>
      <c r="J5" s="23"/>
      <c r="N5" s="7"/>
      <c r="O5" s="7"/>
      <c r="P5" s="7"/>
      <c r="Q5" s="7"/>
      <c r="R5" s="7"/>
      <c r="S5" s="7"/>
    </row>
    <row r="6" spans="1:19" x14ac:dyDescent="0.35">
      <c r="A6" s="22"/>
      <c r="B6" s="22"/>
      <c r="C6" s="22"/>
      <c r="D6" s="22"/>
      <c r="E6" s="22"/>
      <c r="F6" s="22"/>
      <c r="G6" s="22"/>
      <c r="H6" s="22"/>
      <c r="I6" s="22"/>
      <c r="J6" s="23"/>
      <c r="N6" s="7"/>
      <c r="O6" s="7"/>
      <c r="P6" s="7"/>
      <c r="Q6" s="7"/>
      <c r="R6" s="7"/>
      <c r="S6" s="7"/>
    </row>
    <row r="7" spans="1:19" x14ac:dyDescent="0.35">
      <c r="A7" s="22"/>
      <c r="B7" s="22"/>
      <c r="C7" s="22"/>
      <c r="D7" s="22"/>
      <c r="E7" s="22"/>
      <c r="F7" s="22"/>
      <c r="G7" s="22"/>
      <c r="H7" s="22"/>
      <c r="I7" s="22"/>
      <c r="J7" s="23"/>
      <c r="N7" s="7"/>
      <c r="O7" s="7"/>
      <c r="P7" s="7"/>
      <c r="Q7" s="7"/>
      <c r="R7" s="7"/>
      <c r="S7" s="7"/>
    </row>
    <row r="8" spans="1:19" x14ac:dyDescent="0.35">
      <c r="A8" s="22"/>
      <c r="B8" s="22"/>
      <c r="C8" s="22"/>
      <c r="D8" s="22"/>
      <c r="E8" s="22"/>
      <c r="F8" s="22"/>
      <c r="G8" s="22"/>
      <c r="H8" s="22"/>
      <c r="I8" s="22"/>
      <c r="J8" s="23"/>
      <c r="N8" s="7"/>
      <c r="O8" s="7"/>
      <c r="P8" s="7"/>
      <c r="Q8" s="7"/>
      <c r="R8" s="7"/>
      <c r="S8" s="7"/>
    </row>
    <row r="9" spans="1:19" x14ac:dyDescent="0.35">
      <c r="A9" s="26" t="s">
        <v>4</v>
      </c>
      <c r="B9" s="26"/>
      <c r="C9" s="26"/>
      <c r="D9" s="26"/>
      <c r="E9" s="26"/>
      <c r="F9" s="26"/>
      <c r="G9" s="26"/>
      <c r="H9" s="26"/>
      <c r="I9" s="26"/>
      <c r="J9" s="27"/>
      <c r="N9" s="7"/>
      <c r="O9" s="7"/>
      <c r="P9" s="7"/>
      <c r="Q9" s="7"/>
      <c r="R9" s="7"/>
      <c r="S9" s="7"/>
    </row>
    <row r="10" spans="1:19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7"/>
      <c r="N10" s="7"/>
      <c r="O10" s="7"/>
      <c r="P10" s="7"/>
      <c r="Q10" s="7"/>
      <c r="R10" s="7"/>
      <c r="S10" s="7"/>
    </row>
    <row r="11" spans="1:19" ht="14.5" customHeight="1" x14ac:dyDescent="0.3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9"/>
      <c r="N11" s="7"/>
      <c r="O11" s="7"/>
      <c r="P11" s="7"/>
      <c r="Q11" s="7"/>
      <c r="R11" s="7"/>
      <c r="S11" s="7"/>
    </row>
    <row r="12" spans="1:19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9"/>
      <c r="N12" s="7"/>
      <c r="O12" s="7"/>
      <c r="P12" s="7"/>
      <c r="Q12" s="7"/>
      <c r="R12" s="7"/>
      <c r="S12" s="7"/>
    </row>
    <row r="13" spans="1:19" x14ac:dyDescent="0.35">
      <c r="A13" s="8"/>
      <c r="B13" s="8"/>
      <c r="C13" s="8"/>
      <c r="D13" s="8"/>
      <c r="E13" s="8"/>
      <c r="F13" s="8"/>
      <c r="G13" s="8"/>
      <c r="H13" s="8"/>
      <c r="I13" s="8"/>
      <c r="J13" s="6"/>
      <c r="N13" s="7"/>
      <c r="O13" s="7"/>
      <c r="P13" s="7"/>
      <c r="Q13" s="7"/>
      <c r="R13" s="7"/>
      <c r="S13" s="7"/>
    </row>
    <row r="14" spans="1:19" x14ac:dyDescent="0.35">
      <c r="A14" s="2" t="s">
        <v>1</v>
      </c>
      <c r="B14" s="31"/>
      <c r="C14" s="31"/>
      <c r="D14" s="31"/>
      <c r="E14" s="31"/>
      <c r="F14" s="31"/>
      <c r="G14" s="31"/>
      <c r="H14" s="17" t="s">
        <v>2</v>
      </c>
      <c r="I14" s="9"/>
      <c r="J14" s="3"/>
      <c r="K14" s="21">
        <f>IF(I14&gt;59,2,0)</f>
        <v>0</v>
      </c>
      <c r="N14" s="7"/>
      <c r="O14" s="7"/>
      <c r="P14" s="7"/>
      <c r="Q14" s="7"/>
      <c r="R14" s="7"/>
      <c r="S14" s="7"/>
    </row>
    <row r="15" spans="1:19" x14ac:dyDescent="0.35">
      <c r="A15" s="2"/>
      <c r="B15" s="2"/>
      <c r="C15" s="2"/>
      <c r="D15" s="2"/>
      <c r="E15" s="2"/>
      <c r="F15" s="2"/>
      <c r="G15" s="2"/>
      <c r="H15" s="2"/>
      <c r="I15" s="2"/>
      <c r="J15" s="3"/>
      <c r="N15" s="7"/>
      <c r="O15" s="7"/>
      <c r="P15" s="7"/>
      <c r="Q15" s="7"/>
      <c r="R15" s="7"/>
      <c r="S15" s="7"/>
    </row>
    <row r="16" spans="1:19" x14ac:dyDescent="0.35">
      <c r="A16" s="2" t="s">
        <v>3</v>
      </c>
      <c r="B16" s="31"/>
      <c r="C16" s="31"/>
      <c r="D16" s="2"/>
      <c r="E16" s="2"/>
      <c r="F16" s="2"/>
      <c r="G16" s="2"/>
      <c r="H16" s="2"/>
      <c r="I16" s="2"/>
      <c r="J16" s="3"/>
      <c r="N16" s="7"/>
      <c r="O16" s="7"/>
      <c r="P16" s="7"/>
      <c r="Q16" s="7"/>
      <c r="R16" s="7"/>
      <c r="S16" s="7"/>
    </row>
    <row r="17" spans="1:19" x14ac:dyDescent="0.35">
      <c r="A17" s="2"/>
      <c r="B17" s="2"/>
      <c r="C17" s="2"/>
      <c r="D17" s="2"/>
      <c r="E17" s="2"/>
      <c r="F17" s="2"/>
      <c r="G17" s="2"/>
      <c r="H17" s="2"/>
      <c r="I17" s="2"/>
      <c r="J17" s="3"/>
      <c r="N17" s="7"/>
      <c r="O17" s="7"/>
      <c r="P17" s="7"/>
      <c r="Q17" s="7"/>
      <c r="R17" s="7"/>
      <c r="S17" s="7"/>
    </row>
    <row r="18" spans="1:19" x14ac:dyDescent="0.35">
      <c r="A18" s="2"/>
      <c r="B18" s="2"/>
      <c r="C18" s="2"/>
      <c r="D18" s="2"/>
      <c r="E18" s="2"/>
      <c r="F18" s="2"/>
      <c r="G18" s="2"/>
      <c r="H18" s="2"/>
      <c r="I18" s="2"/>
      <c r="J18" s="3"/>
      <c r="N18" s="7"/>
      <c r="O18" s="7"/>
      <c r="P18" s="7"/>
      <c r="Q18" s="7"/>
      <c r="R18" s="7"/>
      <c r="S18" s="7"/>
    </row>
    <row r="19" spans="1:19" x14ac:dyDescent="0.35">
      <c r="A19" s="30" t="s">
        <v>6</v>
      </c>
      <c r="B19" s="30"/>
      <c r="C19" s="30"/>
      <c r="D19" s="30"/>
      <c r="E19" s="30"/>
      <c r="F19" s="30"/>
      <c r="G19" s="30"/>
      <c r="H19" s="30"/>
      <c r="I19" s="16">
        <v>1</v>
      </c>
      <c r="J19" s="14"/>
      <c r="K19" s="21" t="str">
        <f>IF(I19=2,5,IF(I19=3,0,""))</f>
        <v/>
      </c>
      <c r="N19" s="7"/>
      <c r="O19" s="7"/>
      <c r="P19" s="7"/>
      <c r="Q19" s="7"/>
      <c r="R19" s="7"/>
      <c r="S19" s="7"/>
    </row>
    <row r="20" spans="1:19" x14ac:dyDescent="0.35">
      <c r="A20" s="2"/>
      <c r="B20" s="2"/>
      <c r="C20" s="2"/>
      <c r="D20" s="2"/>
      <c r="E20" s="2"/>
      <c r="F20" s="2"/>
      <c r="G20" s="2"/>
      <c r="H20" s="2"/>
      <c r="I20" s="11"/>
      <c r="J20" s="15"/>
      <c r="N20" s="7"/>
      <c r="O20" s="7"/>
      <c r="P20" s="7"/>
      <c r="Q20" s="7"/>
      <c r="R20" s="7"/>
      <c r="S20" s="7"/>
    </row>
    <row r="21" spans="1:19" x14ac:dyDescent="0.35">
      <c r="A21" s="30" t="s">
        <v>7</v>
      </c>
      <c r="B21" s="30"/>
      <c r="C21" s="30"/>
      <c r="D21" s="30"/>
      <c r="E21" s="30"/>
      <c r="F21" s="30"/>
      <c r="G21" s="30"/>
      <c r="H21" s="30"/>
      <c r="I21" s="16">
        <v>1</v>
      </c>
      <c r="J21" s="14"/>
      <c r="K21" s="21" t="str">
        <f>IF(I21=2,4,IF(I21=3,0,""))</f>
        <v/>
      </c>
      <c r="N21" s="7"/>
      <c r="O21" s="7"/>
      <c r="P21" s="7"/>
      <c r="Q21" s="7"/>
      <c r="R21" s="7"/>
      <c r="S21" s="7"/>
    </row>
    <row r="22" spans="1:19" ht="14.5" customHeight="1" x14ac:dyDescent="0.35">
      <c r="A22" s="2"/>
      <c r="B22" s="2"/>
      <c r="C22" s="2"/>
      <c r="D22" s="2"/>
      <c r="E22" s="2"/>
      <c r="F22" s="2"/>
      <c r="G22" s="2"/>
      <c r="H22" s="2"/>
      <c r="I22" s="11"/>
      <c r="J22" s="15"/>
      <c r="N22" s="7"/>
      <c r="O22" s="7"/>
      <c r="P22" s="7"/>
      <c r="Q22" s="7"/>
      <c r="R22" s="7"/>
      <c r="S22" s="7"/>
    </row>
    <row r="23" spans="1:19" x14ac:dyDescent="0.35">
      <c r="A23" s="30" t="s">
        <v>8</v>
      </c>
      <c r="B23" s="30"/>
      <c r="C23" s="30"/>
      <c r="D23" s="30"/>
      <c r="E23" s="30"/>
      <c r="F23" s="30"/>
      <c r="G23" s="30"/>
      <c r="H23" s="30"/>
      <c r="I23" s="16">
        <v>1</v>
      </c>
      <c r="J23" s="14"/>
      <c r="K23" s="21" t="str">
        <f>IF(I23=2,4,IF(I23=3,0,""))</f>
        <v/>
      </c>
    </row>
    <row r="24" spans="1:19" x14ac:dyDescent="0.35">
      <c r="A24" s="10"/>
      <c r="B24" s="10"/>
      <c r="C24" s="10"/>
      <c r="D24" s="10"/>
      <c r="E24" s="10"/>
      <c r="F24" s="10"/>
      <c r="G24" s="10"/>
      <c r="H24" s="10"/>
      <c r="I24" s="11"/>
      <c r="J24" s="14"/>
    </row>
    <row r="25" spans="1:19" x14ac:dyDescent="0.35">
      <c r="A25" s="30" t="s">
        <v>9</v>
      </c>
      <c r="B25" s="30"/>
      <c r="C25" s="30"/>
      <c r="D25" s="30"/>
      <c r="E25" s="30"/>
      <c r="F25" s="30"/>
      <c r="G25" s="30"/>
      <c r="H25" s="30"/>
      <c r="I25" s="16">
        <v>1</v>
      </c>
      <c r="J25" s="14"/>
      <c r="K25" s="21" t="str">
        <f>IF(I25=2,0,IF(I25=3,2,IF(I25=4,3,"")))</f>
        <v/>
      </c>
    </row>
    <row r="26" spans="1:19" x14ac:dyDescent="0.35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9" x14ac:dyDescent="0.35">
      <c r="A27" s="30" t="s">
        <v>10</v>
      </c>
      <c r="B27" s="30"/>
      <c r="C27" s="30"/>
      <c r="D27" s="30"/>
      <c r="E27" s="30"/>
      <c r="F27" s="30"/>
      <c r="G27" s="30"/>
      <c r="H27" s="30"/>
      <c r="I27" s="16">
        <v>1</v>
      </c>
      <c r="J27" s="14"/>
      <c r="K27" s="21" t="str">
        <f>IF(I27=2,2,IF(I27=3,0,""))</f>
        <v/>
      </c>
    </row>
    <row r="29" spans="1:19" x14ac:dyDescent="0.35">
      <c r="A29" s="1" t="s">
        <v>16</v>
      </c>
      <c r="C29" s="18">
        <f>K29</f>
        <v>0</v>
      </c>
      <c r="K29" s="21">
        <f>SUM(K27,K25,K23,K21,K19,K14)</f>
        <v>0</v>
      </c>
    </row>
    <row r="31" spans="1:19" x14ac:dyDescent="0.35">
      <c r="A31" s="1" t="s">
        <v>17</v>
      </c>
      <c r="E31" s="18" t="str">
        <f>IF(C29=0,"0.47%",IF(C29=2,"0.87%",IF(C29=3,"1.18%",IF(C29=4,"1.60%",IF(C29=5,"2.17%",IF(C29=6,"2.92%",IF(C29=7,"3.93%",IF(C29=8,"5.27%",IF(C29=9,"7.03%",IF(C29=10,"9.33%",IF(C29=11,"12.27%",IF(C29=12,"15.99%",IF(C29=13,"20.56%",IF(C29=14,"26.03%",IF(C29=15,"32.36%",IF(C29=16,"39.42%",IF(C29=17,"46.95%",IF(C29=18,"54.61%",IF(C29=19,"62.07%",IF(C29=20,"68.99%",""))))))))))))))))))))</f>
        <v>0.47%</v>
      </c>
    </row>
  </sheetData>
  <sheetProtection algorithmName="SHA-512" hashValue="qXYM+cYmlELyePp+8gZ9RVDNLTw3qX/pwb5ppeJGSnGaD2UyoVNbWqXNCE/hhtsxkw93omCOOIXTXJ5FxCJSnA==" saltValue="lZAUQgSTnbXzG66y9jM9GA==" spinCount="100000" sheet="1" objects="1" scenarios="1"/>
  <mergeCells count="11">
    <mergeCell ref="A27:H27"/>
    <mergeCell ref="B14:G14"/>
    <mergeCell ref="B16:C16"/>
    <mergeCell ref="A19:H19"/>
    <mergeCell ref="A21:H21"/>
    <mergeCell ref="A23:H23"/>
    <mergeCell ref="A5:J8"/>
    <mergeCell ref="B2:J3"/>
    <mergeCell ref="A9:J10"/>
    <mergeCell ref="A11:J12"/>
    <mergeCell ref="A25:H25"/>
  </mergeCells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603250</xdr:colOff>
                    <xdr:row>17</xdr:row>
                    <xdr:rowOff>165100</xdr:rowOff>
                  </from>
                  <to>
                    <xdr:col>9</xdr:col>
                    <xdr:colOff>539750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7</xdr:col>
                    <xdr:colOff>603250</xdr:colOff>
                    <xdr:row>19</xdr:row>
                    <xdr:rowOff>165100</xdr:rowOff>
                  </from>
                  <to>
                    <xdr:col>9</xdr:col>
                    <xdr:colOff>539750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596900</xdr:colOff>
                    <xdr:row>21</xdr:row>
                    <xdr:rowOff>171450</xdr:rowOff>
                  </from>
                  <to>
                    <xdr:col>9</xdr:col>
                    <xdr:colOff>533400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7</xdr:col>
                    <xdr:colOff>603250</xdr:colOff>
                    <xdr:row>23</xdr:row>
                    <xdr:rowOff>165100</xdr:rowOff>
                  </from>
                  <to>
                    <xdr:col>9</xdr:col>
                    <xdr:colOff>539750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8</xdr:col>
                    <xdr:colOff>0</xdr:colOff>
                    <xdr:row>25</xdr:row>
                    <xdr:rowOff>165100</xdr:rowOff>
                  </from>
                  <to>
                    <xdr:col>9</xdr:col>
                    <xdr:colOff>546100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2020-11-26T21:25:37Z</dcterms:modified>
</cp:coreProperties>
</file>